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485" tabRatio="500" activeTab="0"/>
  </bookViews>
  <sheets>
    <sheet name="Stap 1" sheetId="1" r:id="rId1"/>
    <sheet name="Stap 2" sheetId="2" r:id="rId2"/>
    <sheet name="Stap 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<sst xmlns="http://schemas.openxmlformats.org/spreadsheetml/2006/main" count="42" uniqueCount="41">
  <si>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Locatie</t>
  </si>
  <si>
    <t>% gemeld</t>
  </si>
  <si>
    <t>% slachtoffers</t>
  </si>
  <si>
    <t>Jeugdzorg</t>
  </si>
  <si>
    <t>Geestelijke Gezondheidszorg</t>
  </si>
  <si>
    <t>Gehandicaptenzorg</t>
  </si>
  <si>
    <t>Ziekenhuizen en UMC's</t>
  </si>
  <si>
    <t>Verpleeg- en verzorgingshuizen en thuiszorg</t>
  </si>
  <si>
    <t>Totaal</t>
  </si>
  <si>
    <t>Aantal medewerkers</t>
  </si>
  <si>
    <t>Aantal incidenten gemeld</t>
  </si>
  <si>
    <t>% niet gemeld</t>
  </si>
  <si>
    <t>Dit zijn de percentages slachtoffers volgens enquêtes</t>
  </si>
  <si>
    <t>Verschil</t>
  </si>
  <si>
    <t>Stap 1: het aantal incidenten</t>
  </si>
  <si>
    <t>Stap 2: het branchegemiddelde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</si>
  <si>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</si>
  <si>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</si>
  <si>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</si>
  <si>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</si>
  <si>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</si>
  <si>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</si>
  <si>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</si>
  <si>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</si>
  <si>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</si>
  <si>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</si>
  <si>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</si>
  <si>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</t>
  </si>
  <si>
    <t>[13]</t>
  </si>
  <si>
    <t>[15]</t>
  </si>
  <si>
    <t>[14]</t>
  </si>
  <si>
    <t>Werkelijk aantal gemelde incidenten</t>
  </si>
  <si>
    <t>De meldingsbereidheid voor jouw organisatie is:</t>
  </si>
  <si>
    <t>Verwacht aantal incidenten obv branche-gemiddelde</t>
  </si>
  <si>
    <t>Aantal 
niet-gemelde incidenten obv branche-gemiddelde</t>
  </si>
  <si>
    <t>Als je stap 1 en 2 hebt ingevuld, worden de cijfers per locatie automatisch berekend 
en in de grafiek gezet. De meldingsbereidheid vind je in het gele vlak.</t>
  </si>
  <si>
    <t xml:space="preserve">Stap 3: de meldingsbereidheid </t>
  </si>
  <si>
    <t>Wat is het gemiddelde percentage slachtoffers in jouw branche? 
Kijk in onderstaande tabel bij jouw branche en vul dat percentage 
in het gele vak.</t>
  </si>
  <si>
    <t xml:space="preserve">Vul hieronder de locaties (maximaal 15), het aantal 
medewerkers en het aantal meldingen in </t>
  </si>
  <si>
    <t>Naar stap 2 &gt;&gt;</t>
  </si>
  <si>
    <t>Naar stap 3 &gt;&gt;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</si>
</sst>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Verdana"/>
      <family val="0"/>
    </font>
    <font>
      <sz val="8"/>
      <name val="Calibri"/>
      <family val="2"/>
    </font>
    <font>
      <i/>
      <sz val="11"/>
      <name val="Verdana"/>
      <family val="0"/>
    </font>
    <font>
      <b/>
      <sz val="10"/>
      <name val="Verdana"/>
      <family val="0"/>
    </font>
    <font>
      <i/>
      <sz val="9"/>
      <name val="Verdana"/>
      <family val="0"/>
    </font>
    <font>
      <sz val="12"/>
      <color indexed="8"/>
      <name val="Cambria"/>
      <family val="0"/>
    </font>
    <font>
      <sz val="10.5"/>
      <color indexed="8"/>
      <name val="Verdana"/>
      <family val="0"/>
    </font>
    <font>
      <u val="single"/>
      <sz val="12"/>
      <color indexed="12"/>
      <name val="Calibri"/>
      <family val="2"/>
    </font>
    <font>
      <b/>
      <sz val="16"/>
      <color indexed="9"/>
      <name val="Verdana"/>
      <family val="0"/>
    </font>
    <font>
      <sz val="12"/>
      <color indexed="8"/>
      <name val="Verdana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sz val="10"/>
      <color indexed="8"/>
      <name val="Calibri"/>
      <family val="2"/>
    </font>
    <font>
      <b/>
      <sz val="20"/>
      <color indexed="8"/>
      <name val="Verdana"/>
      <family val="0"/>
    </font>
    <font>
      <sz val="8"/>
      <color indexed="8"/>
      <name val="Verdana"/>
      <family val="0"/>
    </font>
    <font>
      <b/>
      <sz val="9"/>
      <color indexed="8"/>
      <name val="Verdana"/>
      <family val="0"/>
    </font>
    <font>
      <sz val="9"/>
      <color indexed="8"/>
      <name val="Verdana"/>
      <family val="0"/>
    </font>
    <font>
      <u val="single"/>
      <sz val="11"/>
      <color indexed="9"/>
      <name val="Verdana"/>
      <family val="0"/>
    </font>
    <font>
      <b/>
      <sz val="11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Verdana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6"/>
      <color theme="0"/>
      <name val="Verdana"/>
      <family val="0"/>
    </font>
    <font>
      <sz val="12"/>
      <color theme="1"/>
      <name val="Verdana"/>
      <family val="0"/>
    </font>
    <font>
      <sz val="10"/>
      <color theme="1"/>
      <name val="Verdana"/>
      <family val="0"/>
    </font>
    <font>
      <b/>
      <sz val="12"/>
      <color theme="1"/>
      <name val="Verdana"/>
      <family val="0"/>
    </font>
    <font>
      <sz val="10"/>
      <color theme="1"/>
      <name val="Calibri"/>
      <family val="2"/>
    </font>
    <font>
      <b/>
      <sz val="20"/>
      <color theme="1"/>
      <name val="Verdana"/>
      <family val="0"/>
    </font>
    <font>
      <sz val="8"/>
      <color theme="1"/>
      <name val="Verdana"/>
      <family val="0"/>
    </font>
    <font>
      <b/>
      <sz val="9"/>
      <color theme="1"/>
      <name val="Verdana"/>
      <family val="0"/>
    </font>
    <font>
      <sz val="9"/>
      <color theme="1"/>
      <name val="Verdana"/>
      <family val="0"/>
    </font>
    <font>
      <u val="single"/>
      <sz val="11"/>
      <color theme="0"/>
      <name val="Verdana"/>
      <family val="0"/>
    </font>
    <font>
      <b/>
      <sz val="11"/>
      <color theme="1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medium"/>
      <top style="thin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medium"/>
      <top style="thin">
        <color theme="0" tint="-0.1499900072813034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9" fontId="56" fillId="33" borderId="0" xfId="54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9" fontId="60" fillId="34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/>
    </xf>
    <xf numFmtId="0" fontId="57" fillId="34" borderId="14" xfId="0" applyFont="1" applyFill="1" applyBorder="1" applyAlignment="1" applyProtection="1">
      <alignment vertical="center"/>
      <protection locked="0"/>
    </xf>
    <xf numFmtId="0" fontId="57" fillId="34" borderId="15" xfId="0" applyFont="1" applyFill="1" applyBorder="1" applyAlignment="1" applyProtection="1">
      <alignment horizontal="center" vertical="center"/>
      <protection locked="0"/>
    </xf>
    <xf numFmtId="0" fontId="57" fillId="34" borderId="16" xfId="0" applyFont="1" applyFill="1" applyBorder="1" applyAlignment="1" applyProtection="1">
      <alignment horizontal="center" vertical="center"/>
      <protection locked="0"/>
    </xf>
    <xf numFmtId="0" fontId="57" fillId="34" borderId="17" xfId="0" applyFont="1" applyFill="1" applyBorder="1" applyAlignment="1" applyProtection="1">
      <alignment vertical="center"/>
      <protection locked="0"/>
    </xf>
    <xf numFmtId="0" fontId="57" fillId="34" borderId="18" xfId="0" applyFont="1" applyFill="1" applyBorder="1" applyAlignment="1" applyProtection="1">
      <alignment horizontal="center" vertical="center"/>
      <protection locked="0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57" fillId="34" borderId="20" xfId="0" applyFont="1" applyFill="1" applyBorder="1" applyAlignment="1" applyProtection="1">
      <alignment vertical="center"/>
      <protection locked="0"/>
    </xf>
    <xf numFmtId="0" fontId="57" fillId="34" borderId="21" xfId="0" applyFont="1" applyFill="1" applyBorder="1" applyAlignment="1" applyProtection="1">
      <alignment horizontal="center" vertical="center"/>
      <protection locked="0"/>
    </xf>
    <xf numFmtId="0" fontId="57" fillId="34" borderId="22" xfId="0" applyFont="1" applyFill="1" applyBorder="1" applyAlignment="1" applyProtection="1">
      <alignment horizontal="center" vertical="center"/>
      <protection locked="0"/>
    </xf>
    <xf numFmtId="9" fontId="58" fillId="34" borderId="13" xfId="0" applyNumberFormat="1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>
      <alignment horizontal="center" vertical="top" wrapText="1"/>
    </xf>
    <xf numFmtId="0" fontId="61" fillId="33" borderId="23" xfId="0" applyFont="1" applyFill="1" applyBorder="1" applyAlignment="1">
      <alignment horizontal="center" vertical="top" wrapText="1"/>
    </xf>
    <xf numFmtId="0" fontId="61" fillId="33" borderId="24" xfId="0" applyFont="1" applyFill="1" applyBorder="1" applyAlignment="1">
      <alignment vertical="top"/>
    </xf>
    <xf numFmtId="0" fontId="62" fillId="33" borderId="25" xfId="0" applyFont="1" applyFill="1" applyBorder="1" applyAlignment="1">
      <alignment vertical="center"/>
    </xf>
    <xf numFmtId="0" fontId="63" fillId="33" borderId="26" xfId="0" applyFont="1" applyFill="1" applyBorder="1" applyAlignment="1">
      <alignment horizontal="center"/>
    </xf>
    <xf numFmtId="0" fontId="63" fillId="33" borderId="11" xfId="0" applyFont="1" applyFill="1" applyBorder="1" applyAlignment="1">
      <alignment vertical="center"/>
    </xf>
    <xf numFmtId="9" fontId="63" fillId="33" borderId="12" xfId="54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vertical="center"/>
    </xf>
    <xf numFmtId="9" fontId="63" fillId="33" borderId="28" xfId="54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vertical="top" wrapText="1"/>
    </xf>
    <xf numFmtId="0" fontId="62" fillId="33" borderId="30" xfId="0" applyFont="1" applyFill="1" applyBorder="1" applyAlignment="1">
      <alignment horizontal="center" vertical="top" wrapText="1"/>
    </xf>
    <xf numFmtId="0" fontId="62" fillId="33" borderId="31" xfId="0" applyFont="1" applyFill="1" applyBorder="1" applyAlignment="1">
      <alignment horizontal="center" vertical="top" wrapText="1"/>
    </xf>
    <xf numFmtId="0" fontId="62" fillId="33" borderId="32" xfId="0" applyFont="1" applyFill="1" applyBorder="1" applyAlignment="1">
      <alignment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/>
    </xf>
    <xf numFmtId="1" fontId="63" fillId="33" borderId="0" xfId="0" applyNumberFormat="1" applyFont="1" applyFill="1" applyBorder="1" applyAlignment="1">
      <alignment horizontal="center" vertical="center"/>
    </xf>
    <xf numFmtId="9" fontId="63" fillId="33" borderId="0" xfId="54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/>
    </xf>
    <xf numFmtId="0" fontId="63" fillId="33" borderId="34" xfId="0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64" fillId="35" borderId="0" xfId="43" applyFont="1" applyFill="1" applyAlignment="1" applyProtection="1">
      <alignment horizontal="center" vertical="center"/>
      <protection locked="0"/>
    </xf>
    <xf numFmtId="0" fontId="64" fillId="36" borderId="0" xfId="43" applyFont="1" applyFill="1" applyAlignment="1" applyProtection="1">
      <alignment horizontal="center" vertical="center"/>
      <protection locked="0"/>
    </xf>
    <xf numFmtId="0" fontId="55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5" fillId="33" borderId="38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Percentage gemelde en niet-gemelde incidenten per locatie</a:t>
            </a:r>
          </a:p>
        </c:rich>
      </c:tx>
      <c:layout>
        <c:manualLayout>
          <c:xMode val="factor"/>
          <c:yMode val="factor"/>
          <c:x val="-0.033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24825"/>
          <c:w val="0.70525"/>
          <c:h val="0.6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'Stap 3'!$G$7</c:f>
              <c:strCache>
                <c:ptCount val="1"/>
                <c:pt idx="0">
                  <c:v>% gemeld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'Stap 3'!$B$8:$B$22</c:f>
              <c:strCache/>
            </c:strRef>
          </c:cat>
          <c:val>
            <c:numRef>
              <c:f>'Stap 3'!$G$8:$G$22</c:f>
              <c:numCache/>
            </c:numRef>
          </c:val>
        </c:ser>
        <c:ser>
          <c:idx val="1"/>
          <c:order val="1"/>
          <c:tx>
            <c:strRef>
              <c:f>'Stap 3'!$H$7</c:f>
              <c:strCache>
                <c:ptCount val="1"/>
                <c:pt idx="0">
                  <c:v>% niet gemeld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'Stap 3'!$B$8:$B$22</c:f>
              <c:strCache/>
            </c:strRef>
          </c:cat>
          <c:val>
            <c:numRef>
              <c:f>'Stap 3'!$H$8:$H$22</c:f>
              <c:numCache/>
            </c:numRef>
          </c:val>
        </c:ser>
        <c:overlap val="100"/>
        <c:gapWidth val="100"/>
        <c:axId val="30992854"/>
        <c:axId val="10500231"/>
      </c:barChart>
      <c:catAx>
        <c:axId val="30992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500231"/>
        <c:crosses val="autoZero"/>
        <c:auto val="1"/>
        <c:lblOffset val="100"/>
        <c:tickLblSkip val="1"/>
        <c:noMultiLvlLbl val="0"/>
      </c:catAx>
      <c:valAx>
        <c:axId val="10500231"/>
        <c:scaling>
          <c:orientation val="minMax"/>
        </c:scaling>
        <c:axPos val="l"/>
        <c:delete val="1"/>
        <c:majorTickMark val="out"/>
        <c:minorTickMark val="none"/>
        <c:tickLblPos val="nextTo"/>
        <c:crossAx val="3099285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4275"/>
          <c:w val="0.28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28575</xdr:rowOff>
    </xdr:from>
    <xdr:to>
      <xdr:col>19</xdr:col>
      <xdr:colOff>0</xdr:colOff>
      <xdr:row>23</xdr:row>
      <xdr:rowOff>9525</xdr:rowOff>
    </xdr:to>
    <xdr:graphicFrame>
      <xdr:nvGraphicFramePr>
        <xdr:cNvPr id="1" name="Grafiek 1"/>
        <xdr:cNvGraphicFramePr/>
      </xdr:nvGraphicFramePr>
      <xdr:xfrm>
        <a:off x="5943600" y="142875"/>
        <a:ext cx="8286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="130" zoomScaleNormal="130" zoomScalePageLayoutView="0" workbookViewId="0" topLeftCell="A1">
      <selection activeCell="C11" sqref="C11"/>
    </sheetView>
  </sheetViews>
  <sheetFormatPr defaultColWidth="10.875" defaultRowHeight="15.75"/>
  <cols>
    <col min="1" max="1" width="1.4921875" style="2" customWidth="1"/>
    <col min="2" max="4" width="17.625" style="2" customWidth="1"/>
    <col min="5" max="5" width="10.875" style="2" customWidth="1"/>
    <col min="6" max="6" width="18.625" style="54" bestFit="1" customWidth="1"/>
    <col min="7" max="16384" width="10.875" style="2" customWidth="1"/>
  </cols>
  <sheetData>
    <row r="1" ht="9" customHeight="1" thickBot="1"/>
    <row r="2" spans="2:6" ht="48" customHeight="1">
      <c r="B2" s="57" t="s">
        <v>14</v>
      </c>
      <c r="C2" s="58"/>
      <c r="D2" s="59"/>
      <c r="E2" s="1"/>
      <c r="F2" s="5"/>
    </row>
    <row r="3" spans="2:6" ht="40.5" customHeight="1">
      <c r="B3" s="60" t="s">
        <v>38</v>
      </c>
      <c r="C3" s="61"/>
      <c r="D3" s="62"/>
      <c r="E3" s="9"/>
      <c r="F3" s="53"/>
    </row>
    <row r="4" spans="2:4" ht="15.75">
      <c r="B4" s="11"/>
      <c r="C4" s="10"/>
      <c r="D4" s="12"/>
    </row>
    <row r="5" spans="2:4" ht="22.5">
      <c r="B5" s="42" t="s">
        <v>0</v>
      </c>
      <c r="C5" s="43" t="s">
        <v>9</v>
      </c>
      <c r="D5" s="44" t="s">
        <v>10</v>
      </c>
    </row>
    <row r="6" spans="2:4" ht="15.75" customHeight="1">
      <c r="B6" s="23" t="s">
        <v>16</v>
      </c>
      <c r="C6" s="24"/>
      <c r="D6" s="25"/>
    </row>
    <row r="7" spans="2:4" ht="15.75" customHeight="1">
      <c r="B7" s="26" t="s">
        <v>17</v>
      </c>
      <c r="C7" s="27"/>
      <c r="D7" s="28"/>
    </row>
    <row r="8" spans="2:4" ht="15.75" customHeight="1">
      <c r="B8" s="26" t="s">
        <v>18</v>
      </c>
      <c r="C8" s="27"/>
      <c r="D8" s="28"/>
    </row>
    <row r="9" spans="2:4" ht="15.75" customHeight="1">
      <c r="B9" s="26" t="s">
        <v>19</v>
      </c>
      <c r="C9" s="27"/>
      <c r="D9" s="28"/>
    </row>
    <row r="10" spans="2:4" ht="15.75" customHeight="1">
      <c r="B10" s="26" t="s">
        <v>20</v>
      </c>
      <c r="C10" s="27"/>
      <c r="D10" s="28"/>
    </row>
    <row r="11" spans="2:4" ht="15.75" customHeight="1">
      <c r="B11" s="26" t="s">
        <v>21</v>
      </c>
      <c r="C11" s="27"/>
      <c r="D11" s="28"/>
    </row>
    <row r="12" spans="2:4" ht="15.75" customHeight="1">
      <c r="B12" s="26" t="s">
        <v>22</v>
      </c>
      <c r="C12" s="27"/>
      <c r="D12" s="28"/>
    </row>
    <row r="13" spans="2:4" ht="15.75" customHeight="1">
      <c r="B13" s="26" t="s">
        <v>23</v>
      </c>
      <c r="C13" s="27"/>
      <c r="D13" s="28"/>
    </row>
    <row r="14" spans="2:4" ht="15.75" customHeight="1">
      <c r="B14" s="26" t="s">
        <v>24</v>
      </c>
      <c r="C14" s="27"/>
      <c r="D14" s="28"/>
    </row>
    <row r="15" spans="2:4" ht="15.75" customHeight="1">
      <c r="B15" s="26" t="s">
        <v>25</v>
      </c>
      <c r="C15" s="27"/>
      <c r="D15" s="28"/>
    </row>
    <row r="16" spans="2:4" ht="15.75" customHeight="1">
      <c r="B16" s="26" t="s">
        <v>26</v>
      </c>
      <c r="C16" s="27"/>
      <c r="D16" s="28"/>
    </row>
    <row r="17" spans="2:4" ht="15.75" customHeight="1">
      <c r="B17" s="26" t="s">
        <v>27</v>
      </c>
      <c r="C17" s="27"/>
      <c r="D17" s="28"/>
    </row>
    <row r="18" spans="2:4" ht="15.75" customHeight="1">
      <c r="B18" s="26" t="s">
        <v>28</v>
      </c>
      <c r="C18" s="27"/>
      <c r="D18" s="28"/>
    </row>
    <row r="19" spans="2:4" ht="15.75" customHeight="1">
      <c r="B19" s="26" t="s">
        <v>30</v>
      </c>
      <c r="C19" s="27"/>
      <c r="D19" s="28"/>
    </row>
    <row r="20" spans="2:4" ht="15.75" customHeight="1">
      <c r="B20" s="29" t="s">
        <v>29</v>
      </c>
      <c r="C20" s="30"/>
      <c r="D20" s="31"/>
    </row>
    <row r="21" spans="2:6" ht="15.75" customHeight="1" thickBot="1">
      <c r="B21" s="45" t="s">
        <v>8</v>
      </c>
      <c r="C21" s="46">
        <f>SUM(C6:C20)</f>
        <v>0</v>
      </c>
      <c r="D21" s="47">
        <f>SUM(D6:D20)</f>
        <v>0</v>
      </c>
      <c r="F21" s="55" t="s">
        <v>39</v>
      </c>
    </row>
  </sheetData>
  <sheetProtection sheet="1" objects="1" scenarios="1" selectLockedCells="1"/>
  <mergeCells count="2">
    <mergeCell ref="B2:D2"/>
    <mergeCell ref="B3:D3"/>
  </mergeCells>
  <hyperlinks>
    <hyperlink ref="F21" location="'Stap 2'!A1" display="Naar stap 2 &gt;&gt;"/>
  </hyperlinks>
  <printOptions/>
  <pageMargins left="0.75" right="0.75" top="1" bottom="1" header="0.5" footer="0.5"/>
  <pageSetup orientation="portrait" paperSize="9"/>
  <rowBreaks count="1" manualBreakCount="1">
    <brk id="20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zoomScale="130" zoomScaleNormal="130" zoomScalePageLayoutView="0" workbookViewId="0" topLeftCell="A1">
      <selection activeCell="E12" sqref="E12"/>
    </sheetView>
  </sheetViews>
  <sheetFormatPr defaultColWidth="10.875" defaultRowHeight="15.75"/>
  <cols>
    <col min="1" max="1" width="1.4921875" style="2" customWidth="1"/>
    <col min="2" max="2" width="39.50390625" style="4" bestFit="1" customWidth="1"/>
    <col min="3" max="3" width="19.00390625" style="4" customWidth="1"/>
    <col min="4" max="4" width="10.875" style="2" customWidth="1"/>
    <col min="5" max="5" width="18.625" style="2" bestFit="1" customWidth="1"/>
    <col min="6" max="16384" width="10.875" style="2" customWidth="1"/>
  </cols>
  <sheetData>
    <row r="1" ht="9" customHeight="1" thickBot="1"/>
    <row r="2" spans="2:3" ht="48" customHeight="1">
      <c r="B2" s="57" t="s">
        <v>15</v>
      </c>
      <c r="C2" s="59"/>
    </row>
    <row r="3" spans="2:3" ht="51" customHeight="1">
      <c r="B3" s="60" t="s">
        <v>37</v>
      </c>
      <c r="C3" s="62"/>
    </row>
    <row r="4" spans="2:3" ht="15.75">
      <c r="B4" s="11"/>
      <c r="C4" s="12"/>
    </row>
    <row r="5" spans="2:3" ht="24.75" customHeight="1">
      <c r="B5" s="13" t="s">
        <v>2</v>
      </c>
      <c r="C5" s="32">
        <v>0.86</v>
      </c>
    </row>
    <row r="6" spans="2:3" ht="15.75">
      <c r="B6" s="14"/>
      <c r="C6" s="15"/>
    </row>
    <row r="7" spans="2:3" ht="15.75">
      <c r="B7" s="36" t="s">
        <v>12</v>
      </c>
      <c r="C7" s="37"/>
    </row>
    <row r="8" spans="2:3" ht="15.75">
      <c r="B8" s="38" t="s">
        <v>3</v>
      </c>
      <c r="C8" s="39">
        <v>0.94</v>
      </c>
    </row>
    <row r="9" spans="2:3" ht="15.75">
      <c r="B9" s="38" t="s">
        <v>4</v>
      </c>
      <c r="C9" s="39">
        <v>0.86</v>
      </c>
    </row>
    <row r="10" spans="2:3" ht="15.75">
      <c r="B10" s="38" t="s">
        <v>5</v>
      </c>
      <c r="C10" s="39">
        <v>0.81</v>
      </c>
    </row>
    <row r="11" spans="2:3" ht="15.75">
      <c r="B11" s="38" t="s">
        <v>6</v>
      </c>
      <c r="C11" s="39">
        <v>0.78</v>
      </c>
    </row>
    <row r="12" spans="2:5" ht="16.5" thickBot="1">
      <c r="B12" s="40" t="s">
        <v>7</v>
      </c>
      <c r="C12" s="41">
        <v>0.57</v>
      </c>
      <c r="E12" s="56" t="s">
        <v>40</v>
      </c>
    </row>
    <row r="13" spans="2:3" ht="15.75">
      <c r="B13" s="3"/>
      <c r="C13" s="7"/>
    </row>
    <row r="14" ht="15.75">
      <c r="B14" s="3"/>
    </row>
    <row r="16" spans="2:3" ht="15.75">
      <c r="B16" s="8"/>
      <c r="C16" s="8"/>
    </row>
  </sheetData>
  <sheetProtection sheet="1" objects="1" scenarios="1" selectLockedCells="1"/>
  <mergeCells count="2">
    <mergeCell ref="B2:C2"/>
    <mergeCell ref="B3:C3"/>
  </mergeCells>
  <hyperlinks>
    <hyperlink ref="E12" location="'Stap 3'!A1" display="Naar stap 3 &gt;&gt;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="130" zoomScaleNormal="130" zoomScalePageLayoutView="0" workbookViewId="0" topLeftCell="A1">
      <selection activeCell="D15" sqref="D15"/>
    </sheetView>
  </sheetViews>
  <sheetFormatPr defaultColWidth="10.875" defaultRowHeight="15.75"/>
  <cols>
    <col min="1" max="1" width="1.625" style="2" customWidth="1"/>
    <col min="2" max="2" width="10.875" style="2" customWidth="1"/>
    <col min="3" max="3" width="12.125" style="4" customWidth="1"/>
    <col min="4" max="4" width="12.00390625" style="4" customWidth="1"/>
    <col min="5" max="5" width="7.875" style="4" hidden="1" customWidth="1"/>
    <col min="6" max="6" width="12.125" style="4" customWidth="1"/>
    <col min="7" max="8" width="12.125" style="3" customWidth="1"/>
    <col min="9" max="9" width="5.00390625" style="2" customWidth="1"/>
    <col min="10" max="16384" width="10.875" style="2" customWidth="1"/>
  </cols>
  <sheetData>
    <row r="1" ht="9" customHeight="1" thickBot="1"/>
    <row r="2" spans="2:8" ht="48" customHeight="1">
      <c r="B2" s="57" t="s">
        <v>36</v>
      </c>
      <c r="C2" s="58"/>
      <c r="D2" s="58"/>
      <c r="E2" s="58"/>
      <c r="F2" s="58"/>
      <c r="G2" s="58"/>
      <c r="H2" s="59"/>
    </row>
    <row r="3" spans="2:8" ht="60" customHeight="1">
      <c r="B3" s="60" t="s">
        <v>35</v>
      </c>
      <c r="C3" s="61"/>
      <c r="D3" s="61"/>
      <c r="E3" s="61"/>
      <c r="F3" s="61"/>
      <c r="G3" s="61"/>
      <c r="H3" s="62"/>
    </row>
    <row r="4" spans="2:8" ht="15.75" customHeight="1">
      <c r="B4" s="16"/>
      <c r="C4" s="17"/>
      <c r="D4" s="17"/>
      <c r="E4" s="17"/>
      <c r="F4" s="17"/>
      <c r="G4" s="17"/>
      <c r="H4" s="18"/>
    </row>
    <row r="5" spans="2:8" ht="24.75">
      <c r="B5" s="63" t="s">
        <v>32</v>
      </c>
      <c r="C5" s="64"/>
      <c r="D5" s="64"/>
      <c r="E5" s="64"/>
      <c r="F5" s="64"/>
      <c r="G5" s="65"/>
      <c r="H5" s="19" t="e">
        <f>'Stap 1'!D21/C23</f>
        <v>#DIV/0!</v>
      </c>
    </row>
    <row r="6" spans="2:8" ht="15.75">
      <c r="B6" s="20"/>
      <c r="C6" s="21"/>
      <c r="D6" s="21"/>
      <c r="E6" s="21"/>
      <c r="F6" s="21"/>
      <c r="G6" s="21"/>
      <c r="H6" s="22"/>
    </row>
    <row r="7" spans="2:8" ht="52.5">
      <c r="B7" s="35" t="s">
        <v>0</v>
      </c>
      <c r="C7" s="33" t="s">
        <v>33</v>
      </c>
      <c r="D7" s="33" t="s">
        <v>31</v>
      </c>
      <c r="E7" s="6" t="s">
        <v>13</v>
      </c>
      <c r="F7" s="33" t="s">
        <v>34</v>
      </c>
      <c r="G7" s="33" t="s">
        <v>1</v>
      </c>
      <c r="H7" s="34" t="s">
        <v>11</v>
      </c>
    </row>
    <row r="8" spans="2:8" ht="15.75">
      <c r="B8" s="48" t="str">
        <f>'Stap 1'!B6</f>
        <v>[1]</v>
      </c>
      <c r="C8" s="49">
        <f>'Stap 1'!C6*'Stap 2'!$C$5</f>
        <v>0</v>
      </c>
      <c r="D8" s="49">
        <f>'Stap 1'!D6</f>
        <v>0</v>
      </c>
      <c r="E8" s="49">
        <f>(MIN(0,'Stap 1'!D6-C8))</f>
        <v>0</v>
      </c>
      <c r="F8" s="49">
        <f>ABS(E8)</f>
        <v>0</v>
      </c>
      <c r="G8" s="50" t="e">
        <f aca="true" t="shared" si="0" ref="G8:G22">1-H8</f>
        <v>#DIV/0!</v>
      </c>
      <c r="H8" s="39" t="e">
        <f aca="true" t="shared" si="1" ref="H8:H22">F8/C8</f>
        <v>#DIV/0!</v>
      </c>
    </row>
    <row r="9" spans="2:8" ht="15.75">
      <c r="B9" s="48" t="str">
        <f>'Stap 1'!B7</f>
        <v>[2]</v>
      </c>
      <c r="C9" s="49">
        <f>'Stap 1'!C7*'Stap 2'!$C$5</f>
        <v>0</v>
      </c>
      <c r="D9" s="49">
        <f>'Stap 1'!D7</f>
        <v>0</v>
      </c>
      <c r="E9" s="49">
        <f>(MIN(0,'Stap 1'!D7-C9))</f>
        <v>0</v>
      </c>
      <c r="F9" s="49">
        <f aca="true" t="shared" si="2" ref="F9:F16">ABS(E9)</f>
        <v>0</v>
      </c>
      <c r="G9" s="50" t="e">
        <f t="shared" si="0"/>
        <v>#DIV/0!</v>
      </c>
      <c r="H9" s="39" t="e">
        <f t="shared" si="1"/>
        <v>#DIV/0!</v>
      </c>
    </row>
    <row r="10" spans="2:8" ht="15.75">
      <c r="B10" s="48" t="str">
        <f>'Stap 1'!B8</f>
        <v>[3]</v>
      </c>
      <c r="C10" s="49">
        <f>'Stap 1'!C8*'Stap 2'!$C$5</f>
        <v>0</v>
      </c>
      <c r="D10" s="49">
        <f>'Stap 1'!D8</f>
        <v>0</v>
      </c>
      <c r="E10" s="49">
        <f>(MIN(0,'Stap 1'!D8-C10))</f>
        <v>0</v>
      </c>
      <c r="F10" s="49">
        <f t="shared" si="2"/>
        <v>0</v>
      </c>
      <c r="G10" s="50" t="e">
        <f t="shared" si="0"/>
        <v>#DIV/0!</v>
      </c>
      <c r="H10" s="39" t="e">
        <f t="shared" si="1"/>
        <v>#DIV/0!</v>
      </c>
    </row>
    <row r="11" spans="2:8" ht="15.75">
      <c r="B11" s="48" t="str">
        <f>'Stap 1'!B9</f>
        <v>[4]</v>
      </c>
      <c r="C11" s="49">
        <f>'Stap 1'!C9*'Stap 2'!$C$5</f>
        <v>0</v>
      </c>
      <c r="D11" s="49">
        <f>'Stap 1'!D9</f>
        <v>0</v>
      </c>
      <c r="E11" s="49">
        <f>(MIN(0,'Stap 1'!D9-C11))</f>
        <v>0</v>
      </c>
      <c r="F11" s="49">
        <f t="shared" si="2"/>
        <v>0</v>
      </c>
      <c r="G11" s="50" t="e">
        <f t="shared" si="0"/>
        <v>#DIV/0!</v>
      </c>
      <c r="H11" s="39" t="e">
        <f t="shared" si="1"/>
        <v>#DIV/0!</v>
      </c>
    </row>
    <row r="12" spans="2:8" ht="15.75">
      <c r="B12" s="48" t="str">
        <f>'Stap 1'!B10</f>
        <v>[5]</v>
      </c>
      <c r="C12" s="49">
        <f>'Stap 1'!C10*'Stap 2'!$C$5</f>
        <v>0</v>
      </c>
      <c r="D12" s="49">
        <f>'Stap 1'!D10</f>
        <v>0</v>
      </c>
      <c r="E12" s="49">
        <f>(MIN(0,'Stap 1'!D10-C12))</f>
        <v>0</v>
      </c>
      <c r="F12" s="49">
        <f t="shared" si="2"/>
        <v>0</v>
      </c>
      <c r="G12" s="50" t="e">
        <f t="shared" si="0"/>
        <v>#DIV/0!</v>
      </c>
      <c r="H12" s="39" t="e">
        <f t="shared" si="1"/>
        <v>#DIV/0!</v>
      </c>
    </row>
    <row r="13" spans="2:8" ht="15.75">
      <c r="B13" s="48" t="str">
        <f>'Stap 1'!B11</f>
        <v>[6]</v>
      </c>
      <c r="C13" s="49">
        <f>'Stap 1'!C11*'Stap 2'!$C$5</f>
        <v>0</v>
      </c>
      <c r="D13" s="49">
        <f>'Stap 1'!D11</f>
        <v>0</v>
      </c>
      <c r="E13" s="49">
        <f>(MIN(0,'Stap 1'!D11-C13))</f>
        <v>0</v>
      </c>
      <c r="F13" s="49">
        <f t="shared" si="2"/>
        <v>0</v>
      </c>
      <c r="G13" s="50" t="e">
        <f t="shared" si="0"/>
        <v>#DIV/0!</v>
      </c>
      <c r="H13" s="39" t="e">
        <f t="shared" si="1"/>
        <v>#DIV/0!</v>
      </c>
    </row>
    <row r="14" spans="2:8" ht="15.75">
      <c r="B14" s="48" t="str">
        <f>'Stap 1'!B12</f>
        <v>[7]</v>
      </c>
      <c r="C14" s="49">
        <f>'Stap 1'!C12*'Stap 2'!$C$5</f>
        <v>0</v>
      </c>
      <c r="D14" s="49">
        <f>'Stap 1'!D12</f>
        <v>0</v>
      </c>
      <c r="E14" s="49">
        <f>(MIN(0,'Stap 1'!D12-C14))</f>
        <v>0</v>
      </c>
      <c r="F14" s="49">
        <f t="shared" si="2"/>
        <v>0</v>
      </c>
      <c r="G14" s="50" t="e">
        <f t="shared" si="0"/>
        <v>#DIV/0!</v>
      </c>
      <c r="H14" s="39" t="e">
        <f t="shared" si="1"/>
        <v>#DIV/0!</v>
      </c>
    </row>
    <row r="15" spans="2:8" ht="15.75">
      <c r="B15" s="48" t="str">
        <f>'Stap 1'!B13</f>
        <v>[8]</v>
      </c>
      <c r="C15" s="49">
        <f>'Stap 1'!C13*'Stap 2'!$C$5</f>
        <v>0</v>
      </c>
      <c r="D15" s="49">
        <f>'Stap 1'!D13</f>
        <v>0</v>
      </c>
      <c r="E15" s="49">
        <f>(MIN(0,'Stap 1'!D13-C15))</f>
        <v>0</v>
      </c>
      <c r="F15" s="49">
        <f t="shared" si="2"/>
        <v>0</v>
      </c>
      <c r="G15" s="50" t="e">
        <f t="shared" si="0"/>
        <v>#DIV/0!</v>
      </c>
      <c r="H15" s="39" t="e">
        <f t="shared" si="1"/>
        <v>#DIV/0!</v>
      </c>
    </row>
    <row r="16" spans="2:8" ht="15.75">
      <c r="B16" s="48" t="str">
        <f>'Stap 1'!B14</f>
        <v>[9]</v>
      </c>
      <c r="C16" s="49">
        <f>'Stap 1'!C14*'Stap 2'!$C$5</f>
        <v>0</v>
      </c>
      <c r="D16" s="49">
        <f>'Stap 1'!D14</f>
        <v>0</v>
      </c>
      <c r="E16" s="49">
        <f>(MIN(0,'Stap 1'!D14-C16))</f>
        <v>0</v>
      </c>
      <c r="F16" s="49">
        <f t="shared" si="2"/>
        <v>0</v>
      </c>
      <c r="G16" s="50" t="e">
        <f t="shared" si="0"/>
        <v>#DIV/0!</v>
      </c>
      <c r="H16" s="39" t="e">
        <f t="shared" si="1"/>
        <v>#DIV/0!</v>
      </c>
    </row>
    <row r="17" spans="2:8" ht="15.75">
      <c r="B17" s="48" t="str">
        <f>'Stap 1'!B15</f>
        <v>[10]</v>
      </c>
      <c r="C17" s="49">
        <f>'Stap 1'!C15*'Stap 2'!$C$5</f>
        <v>0</v>
      </c>
      <c r="D17" s="49">
        <f>'Stap 1'!D15</f>
        <v>0</v>
      </c>
      <c r="E17" s="49">
        <f>(MIN(0,'Stap 1'!D15-C17))</f>
        <v>0</v>
      </c>
      <c r="F17" s="49">
        <f aca="true" t="shared" si="3" ref="F17:F22">ABS(E17)</f>
        <v>0</v>
      </c>
      <c r="G17" s="50" t="e">
        <f t="shared" si="0"/>
        <v>#DIV/0!</v>
      </c>
      <c r="H17" s="39" t="e">
        <f t="shared" si="1"/>
        <v>#DIV/0!</v>
      </c>
    </row>
    <row r="18" spans="2:8" ht="15.75">
      <c r="B18" s="48" t="str">
        <f>'Stap 1'!B16</f>
        <v>[11]</v>
      </c>
      <c r="C18" s="49">
        <f>'Stap 1'!C16*'Stap 2'!$C$5</f>
        <v>0</v>
      </c>
      <c r="D18" s="49">
        <f>'Stap 1'!D16</f>
        <v>0</v>
      </c>
      <c r="E18" s="49">
        <f>(MIN(0,'Stap 1'!D16-C18))</f>
        <v>0</v>
      </c>
      <c r="F18" s="49">
        <f t="shared" si="3"/>
        <v>0</v>
      </c>
      <c r="G18" s="50" t="e">
        <f t="shared" si="0"/>
        <v>#DIV/0!</v>
      </c>
      <c r="H18" s="39" t="e">
        <f t="shared" si="1"/>
        <v>#DIV/0!</v>
      </c>
    </row>
    <row r="19" spans="2:8" ht="15.75">
      <c r="B19" s="48" t="str">
        <f>'Stap 1'!B17</f>
        <v>[12</v>
      </c>
      <c r="C19" s="49">
        <f>'Stap 1'!C17*'Stap 2'!$C$5</f>
        <v>0</v>
      </c>
      <c r="D19" s="49">
        <f>'Stap 1'!D17</f>
        <v>0</v>
      </c>
      <c r="E19" s="49">
        <f>(MIN(0,'Stap 1'!D17-C19))</f>
        <v>0</v>
      </c>
      <c r="F19" s="49">
        <f t="shared" si="3"/>
        <v>0</v>
      </c>
      <c r="G19" s="50" t="e">
        <f t="shared" si="0"/>
        <v>#DIV/0!</v>
      </c>
      <c r="H19" s="39" t="e">
        <f t="shared" si="1"/>
        <v>#DIV/0!</v>
      </c>
    </row>
    <row r="20" spans="2:8" ht="15.75">
      <c r="B20" s="48" t="str">
        <f>'Stap 1'!B18</f>
        <v>[13]</v>
      </c>
      <c r="C20" s="49">
        <f>'Stap 1'!C18*'Stap 2'!$C$5</f>
        <v>0</v>
      </c>
      <c r="D20" s="49">
        <f>'Stap 1'!D18</f>
        <v>0</v>
      </c>
      <c r="E20" s="49">
        <f>(MIN(0,'Stap 1'!D18-C20))</f>
        <v>0</v>
      </c>
      <c r="F20" s="49">
        <f t="shared" si="3"/>
        <v>0</v>
      </c>
      <c r="G20" s="50" t="e">
        <f t="shared" si="0"/>
        <v>#DIV/0!</v>
      </c>
      <c r="H20" s="39" t="e">
        <f t="shared" si="1"/>
        <v>#DIV/0!</v>
      </c>
    </row>
    <row r="21" spans="2:8" ht="15.75">
      <c r="B21" s="48" t="str">
        <f>'Stap 1'!B19</f>
        <v>[14]</v>
      </c>
      <c r="C21" s="49">
        <f>'Stap 1'!C19*'Stap 2'!$C$5</f>
        <v>0</v>
      </c>
      <c r="D21" s="49">
        <f>'Stap 1'!D19</f>
        <v>0</v>
      </c>
      <c r="E21" s="49">
        <f>(MIN(0,'Stap 1'!D19-C21))</f>
        <v>0</v>
      </c>
      <c r="F21" s="49">
        <f t="shared" si="3"/>
        <v>0</v>
      </c>
      <c r="G21" s="50" t="e">
        <f t="shared" si="0"/>
        <v>#DIV/0!</v>
      </c>
      <c r="H21" s="39" t="e">
        <f t="shared" si="1"/>
        <v>#DIV/0!</v>
      </c>
    </row>
    <row r="22" spans="2:8" ht="15.75">
      <c r="B22" s="48" t="str">
        <f>'Stap 1'!B20</f>
        <v>[15]</v>
      </c>
      <c r="C22" s="49">
        <f>'Stap 1'!C20*'Stap 2'!$C$5</f>
        <v>0</v>
      </c>
      <c r="D22" s="49">
        <f>'Stap 1'!D20</f>
        <v>0</v>
      </c>
      <c r="E22" s="49">
        <f>(MIN(0,'Stap 1'!D20-C22))</f>
        <v>0</v>
      </c>
      <c r="F22" s="49">
        <f t="shared" si="3"/>
        <v>0</v>
      </c>
      <c r="G22" s="50" t="e">
        <f t="shared" si="0"/>
        <v>#DIV/0!</v>
      </c>
      <c r="H22" s="39" t="e">
        <f t="shared" si="1"/>
        <v>#DIV/0!</v>
      </c>
    </row>
    <row r="23" spans="2:8" ht="16.5" thickBot="1">
      <c r="B23" s="51"/>
      <c r="C23" s="46">
        <f>SUM(C8:C16)</f>
        <v>0</v>
      </c>
      <c r="D23" s="46">
        <f>SUM(D8:D16)</f>
        <v>0</v>
      </c>
      <c r="E23" s="46">
        <f>SUM(E8:E16)</f>
        <v>0</v>
      </c>
      <c r="F23" s="46">
        <f>SUM(F8:F16)</f>
        <v>0</v>
      </c>
      <c r="G23" s="46"/>
      <c r="H23" s="52"/>
    </row>
  </sheetData>
  <sheetProtection sheet="1" scenarios="1" selectLockedCells="1"/>
  <mergeCells count="3">
    <mergeCell ref="B3:H3"/>
    <mergeCell ref="B5:G5"/>
    <mergeCell ref="B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Sander Flight Onderzoek &amp; Advies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Flight</dc:creator>
  <cp:keywords/>
  <dc:description/>
  <cp:lastModifiedBy>Lian van Bommel</cp:lastModifiedBy>
  <dcterms:created xsi:type="dcterms:W3CDTF">2016-02-15T09:41:03Z</dcterms:created>
  <dcterms:modified xsi:type="dcterms:W3CDTF">2021-08-16T14:30:31Z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